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39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'Foglio1'!$A$1:$K$56</definedName>
  </definedNames>
  <calcPr fullCalcOnLoad="1"/>
</workbook>
</file>

<file path=xl/sharedStrings.xml><?xml version="1.0" encoding="utf-8"?>
<sst xmlns="http://schemas.openxmlformats.org/spreadsheetml/2006/main" count="130" uniqueCount="73">
  <si>
    <t>SFIDA 1 CONTRO 1</t>
  </si>
  <si>
    <t>GARA DI</t>
  </si>
  <si>
    <t>BOVOLONE</t>
  </si>
  <si>
    <t>AMATORI</t>
  </si>
  <si>
    <t>Live results on www.advancedtiming.it</t>
  </si>
  <si>
    <t>DATA</t>
  </si>
  <si>
    <t>MOTO CLUB BOVOLONE</t>
  </si>
  <si>
    <t>TRACCIATO RIDOTTO</t>
  </si>
  <si>
    <t>1-MX1</t>
  </si>
  <si>
    <t>3-MX2_4T</t>
  </si>
  <si>
    <t>Aggiornato alle</t>
  </si>
  <si>
    <t>TRACCIATO NORMALE</t>
  </si>
  <si>
    <t>1-MX2_4T</t>
  </si>
  <si>
    <t>CAMPIONATO VENETO INTERCLUB CSEN</t>
  </si>
  <si>
    <t>3-MX1</t>
  </si>
  <si>
    <t>1-MX2_2T</t>
  </si>
  <si>
    <t>2-MX2_4T</t>
  </si>
  <si>
    <t>2-MX1</t>
  </si>
  <si>
    <t>BOVOLONE - 09/10/2016</t>
  </si>
  <si>
    <t>2-MX2_2T</t>
  </si>
  <si>
    <t>VINCITORE</t>
  </si>
  <si>
    <t>(LE SCANSIONI ORARIE SONO INDICATIVE!)</t>
  </si>
  <si>
    <t>PROGRAMMA GARA</t>
  </si>
  <si>
    <t>ORE</t>
  </si>
  <si>
    <t>CATEGORIA</t>
  </si>
  <si>
    <t>FASE DI GARA</t>
  </si>
  <si>
    <t>DURATA</t>
  </si>
  <si>
    <t>PART</t>
  </si>
  <si>
    <t>dT</t>
  </si>
  <si>
    <t>TUTTE</t>
  </si>
  <si>
    <t>APERTURA ISCRIZIONI</t>
  </si>
  <si>
    <t>AMATORI-PROMOZIONALI-EPOCA (32)</t>
  </si>
  <si>
    <t>LIBERE</t>
  </si>
  <si>
    <t>Turno da A 8m</t>
  </si>
  <si>
    <t>Turno da B 8m</t>
  </si>
  <si>
    <t>Turno da C 8m</t>
  </si>
  <si>
    <t>ESPERTI (22)</t>
  </si>
  <si>
    <t>Turno da D 8m</t>
  </si>
  <si>
    <t>ELITE (19)</t>
  </si>
  <si>
    <t>Turno da E 8m</t>
  </si>
  <si>
    <t>FEMMINILE-MINI 85 (17)</t>
  </si>
  <si>
    <t>LIBERE/QUALIFICHE</t>
  </si>
  <si>
    <t>Turno da F 12m</t>
  </si>
  <si>
    <t>MINICROSS 65 (7)</t>
  </si>
  <si>
    <t>Turno da G 10m</t>
  </si>
  <si>
    <t>QUALIFICHE</t>
  </si>
  <si>
    <t>Turno da A 10m</t>
  </si>
  <si>
    <t>Turno da B 10m</t>
  </si>
  <si>
    <t>Turno da C 10m</t>
  </si>
  <si>
    <t>Turno da D 10m</t>
  </si>
  <si>
    <t>Turno da E 10m</t>
  </si>
  <si>
    <t>PROMOZIONALI MX1 - MX2_4 TEMPI</t>
  </si>
  <si>
    <t>1' MANCHE</t>
  </si>
  <si>
    <t>9m+1g</t>
  </si>
  <si>
    <t>PROMOZIONALI MX2 2 TEMPI</t>
  </si>
  <si>
    <t>FEMMINILE - MINI 85</t>
  </si>
  <si>
    <t>MINICROSS 65</t>
  </si>
  <si>
    <t>MOTO D'EPOCA</t>
  </si>
  <si>
    <t>ELITE-ESPERTI-AMATORI MX2_2_TEMPI</t>
  </si>
  <si>
    <t>10m+1g</t>
  </si>
  <si>
    <t>AMATORI MX1 - MX2_4_TEMPI</t>
  </si>
  <si>
    <t>ESPERTI MX1 - MX2_4_TEMPI</t>
  </si>
  <si>
    <t>11m+1g</t>
  </si>
  <si>
    <t>ELITE MX1 - MX2_4_TEMPI</t>
  </si>
  <si>
    <t>12m+1g</t>
  </si>
  <si>
    <t>2' MANCHE</t>
  </si>
  <si>
    <t>SFIDA 1 CONTRO 1 PER LA CATEGORIA AMATORI</t>
  </si>
  <si>
    <t>3 MX1   -   3 MX2-4T   -   2 MX2-2T</t>
  </si>
  <si>
    <t>PREMIAZIONI</t>
  </si>
  <si>
    <t>DIRETTORE DI GARA</t>
  </si>
  <si>
    <t>GIUDICE DI GARA</t>
  </si>
  <si>
    <t>ARMANDO FORNASARI</t>
  </si>
  <si>
    <t>FRANCESCO MENEGHINI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</si>
</sst>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&quot;.&quot;mm"/>
    <numFmt numFmtId="165" formatCode="dd/mm/yyyy\ h\.mm\.ss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53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0" fillId="34" borderId="0" xfId="0" applyFont="1" applyFill="1" applyBorder="1" applyAlignment="1">
      <alignment/>
    </xf>
    <xf numFmtId="164" fontId="5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22" fontId="5" fillId="0" borderId="0" xfId="0" applyNumberFormat="1" applyFont="1" applyAlignment="1">
      <alignment horizontal="center"/>
    </xf>
    <xf numFmtId="0" fontId="0" fillId="35" borderId="0" xfId="0" applyFont="1" applyFill="1" applyBorder="1" applyAlignment="1">
      <alignment/>
    </xf>
    <xf numFmtId="165" fontId="5" fillId="0" borderId="0" xfId="0" applyNumberFormat="1" applyFont="1" applyAlignment="1">
      <alignment horizontal="center"/>
    </xf>
    <xf numFmtId="0" fontId="5" fillId="36" borderId="0" xfId="0" applyFont="1" applyFill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57150</xdr:rowOff>
    </xdr:from>
    <xdr:to>
      <xdr:col>2</xdr:col>
      <xdr:colOff>1533525</xdr:colOff>
      <xdr:row>0</xdr:row>
      <xdr:rowOff>1257300</xdr:rowOff>
    </xdr:to>
    <xdr:sp>
      <xdr:nvSpPr>
        <xdr:cNvPr id="1" name="Shape 3"/>
        <xdr:cNvSpPr>
          <a:spLocks/>
        </xdr:cNvSpPr>
      </xdr:nvSpPr>
      <xdr:spPr>
        <a:xfrm>
          <a:off x="1304925" y="57150"/>
          <a:ext cx="41719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LEGA MOTOCICLISMO ASD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San Crispino, 26 - 35129 PADOVA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049.7800826 – 328.1055533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049.8079278-2108820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info@legamotociclismo.it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segreteria@csenveneto.it</a:t>
          </a:r>
        </a:p>
      </xdr:txBody>
    </xdr:sp>
    <xdr:clientData fLocksWithSheet="0"/>
  </xdr:twoCellAnchor>
  <xdr:twoCellAnchor>
    <xdr:from>
      <xdr:col>7</xdr:col>
      <xdr:colOff>857250</xdr:colOff>
      <xdr:row>0</xdr:row>
      <xdr:rowOff>47625</xdr:rowOff>
    </xdr:from>
    <xdr:to>
      <xdr:col>8</xdr:col>
      <xdr:colOff>1209675</xdr:colOff>
      <xdr:row>0</xdr:row>
      <xdr:rowOff>1266825</xdr:rowOff>
    </xdr:to>
    <xdr:sp>
      <xdr:nvSpPr>
        <xdr:cNvPr id="2" name="Shape 4"/>
        <xdr:cNvSpPr>
          <a:spLocks/>
        </xdr:cNvSpPr>
      </xdr:nvSpPr>
      <xdr:spPr>
        <a:xfrm>
          <a:off x="9591675" y="47625"/>
          <a:ext cx="38100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LEGA MOTOCICLISMO ASD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San Crispino, 26 - 35129 PADOVA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049.7800826 – 328.1055533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 049.8079278-2108820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info@legamotociclismo.it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segreteria@csenveneto.it</a:t>
          </a:r>
        </a:p>
      </xdr:txBody>
    </xdr:sp>
    <xdr:clientData fLocksWithSheet="0"/>
  </xdr:twoCellAnchor>
  <xdr:twoCellAnchor>
    <xdr:from>
      <xdr:col>0</xdr:col>
      <xdr:colOff>38100</xdr:colOff>
      <xdr:row>0</xdr:row>
      <xdr:rowOff>47625</xdr:rowOff>
    </xdr:from>
    <xdr:to>
      <xdr:col>1</xdr:col>
      <xdr:colOff>666750</xdr:colOff>
      <xdr:row>0</xdr:row>
      <xdr:rowOff>1133475</xdr:rowOff>
    </xdr:to>
    <xdr:pic>
      <xdr:nvPicPr>
        <xdr:cNvPr id="3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228600</xdr:colOff>
      <xdr:row>0</xdr:row>
      <xdr:rowOff>57150</xdr:rowOff>
    </xdr:from>
    <xdr:to>
      <xdr:col>7</xdr:col>
      <xdr:colOff>704850</xdr:colOff>
      <xdr:row>0</xdr:row>
      <xdr:rowOff>1143000</xdr:rowOff>
    </xdr:to>
    <xdr:pic>
      <xdr:nvPicPr>
        <xdr:cNvPr id="4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57150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466725</xdr:colOff>
      <xdr:row>0</xdr:row>
      <xdr:rowOff>19050</xdr:rowOff>
    </xdr:from>
    <xdr:to>
      <xdr:col>4</xdr:col>
      <xdr:colOff>409575</xdr:colOff>
      <xdr:row>0</xdr:row>
      <xdr:rowOff>1295400</xdr:rowOff>
    </xdr:to>
    <xdr:pic>
      <xdr:nvPicPr>
        <xdr:cNvPr id="5" name="image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905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9</xdr:col>
      <xdr:colOff>800100</xdr:colOff>
      <xdr:row>0</xdr:row>
      <xdr:rowOff>19050</xdr:rowOff>
    </xdr:from>
    <xdr:to>
      <xdr:col>10</xdr:col>
      <xdr:colOff>361950</xdr:colOff>
      <xdr:row>0</xdr:row>
      <xdr:rowOff>1314450</xdr:rowOff>
    </xdr:to>
    <xdr:pic>
      <xdr:nvPicPr>
        <xdr:cNvPr id="6" name="image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97100" y="19050"/>
          <a:ext cx="1314450" cy="1295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4"/>
  <sheetViews>
    <sheetView tabSelected="1" zoomScalePageLayoutView="0" workbookViewId="0" topLeftCell="A1">
      <selection activeCell="A2" sqref="A2"/>
    </sheetView>
  </sheetViews>
  <sheetFormatPr defaultColWidth="17.28125" defaultRowHeight="15" customHeight="1"/>
  <cols>
    <col min="1" max="1" width="7.00390625" style="0" customWidth="1"/>
    <col min="2" max="2" width="52.140625" style="0" customWidth="1"/>
    <col min="3" max="3" width="28.140625" style="0" customWidth="1"/>
    <col min="4" max="4" width="20.28125" style="0" customWidth="1"/>
    <col min="5" max="5" width="9.00390625" style="0" customWidth="1"/>
    <col min="6" max="6" width="5.00390625" style="0" customWidth="1"/>
    <col min="7" max="7" width="9.421875" style="0" customWidth="1"/>
    <col min="8" max="8" width="51.8515625" style="0" customWidth="1"/>
    <col min="9" max="9" width="28.57421875" style="0" customWidth="1"/>
    <col min="10" max="10" width="26.28125" style="0" customWidth="1"/>
    <col min="11" max="11" width="7.8515625" style="0" customWidth="1"/>
    <col min="12" max="12" width="7.28125" style="0" customWidth="1"/>
    <col min="13" max="26" width="8.00390625" style="0" customWidth="1"/>
  </cols>
  <sheetData>
    <row r="1" spans="1:26" ht="117" customHeight="1">
      <c r="A1" s="4"/>
      <c r="B1" s="5"/>
      <c r="C1" s="37" t="s">
        <v>4</v>
      </c>
      <c r="D1" s="34"/>
      <c r="E1" s="34"/>
      <c r="F1" s="4"/>
      <c r="G1" s="4"/>
      <c r="H1" s="4"/>
      <c r="I1" s="37" t="s">
        <v>4</v>
      </c>
      <c r="J1" s="34"/>
      <c r="K1" s="34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4"/>
      <c r="B2" s="9"/>
      <c r="C2" s="33" t="s">
        <v>6</v>
      </c>
      <c r="D2" s="34"/>
      <c r="E2" s="34"/>
      <c r="F2" s="9"/>
      <c r="G2" s="4"/>
      <c r="H2" s="9"/>
      <c r="I2" s="36" t="str">
        <f>+C2</f>
        <v>MOTO CLUB BOVOLONE</v>
      </c>
      <c r="J2" s="34"/>
      <c r="K2" s="9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15"/>
      <c r="B3" s="17" t="s">
        <v>10</v>
      </c>
      <c r="C3" s="33" t="s">
        <v>13</v>
      </c>
      <c r="D3" s="34"/>
      <c r="E3" s="34"/>
      <c r="F3" s="4"/>
      <c r="G3" s="4"/>
      <c r="H3" s="17" t="str">
        <f>B3</f>
        <v>Aggiornato alle</v>
      </c>
      <c r="I3" s="36" t="str">
        <f>+C3</f>
        <v>CAMPIONATO VENETO INTERCLUB CSEN</v>
      </c>
      <c r="J3" s="34"/>
      <c r="K3" s="9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/>
      <c r="B4" s="19">
        <f ca="1">NOW()</f>
        <v>42651.674271875</v>
      </c>
      <c r="C4" s="33" t="s">
        <v>18</v>
      </c>
      <c r="D4" s="34"/>
      <c r="E4" s="34"/>
      <c r="F4" s="9"/>
      <c r="G4" s="4"/>
      <c r="H4" s="19">
        <f>B4</f>
        <v>42651.674271875</v>
      </c>
      <c r="I4" s="36" t="str">
        <f>+C4</f>
        <v>BOVOLONE - 09/10/2016</v>
      </c>
      <c r="J4" s="34"/>
      <c r="K4" s="9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0" t="s">
        <v>21</v>
      </c>
      <c r="B5" s="7"/>
      <c r="C5" s="35" t="s">
        <v>22</v>
      </c>
      <c r="D5" s="34"/>
      <c r="E5" s="34"/>
      <c r="F5" s="9"/>
      <c r="G5" s="21" t="str">
        <f aca="true" t="shared" si="0" ref="G5:G56">+A5</f>
        <v>(LE SCANSIONI ORARIE SONO INDICATIVE!)</v>
      </c>
      <c r="H5" s="22"/>
      <c r="I5" s="36" t="str">
        <f>+C5</f>
        <v>PROGRAMMA GARA</v>
      </c>
      <c r="J5" s="34"/>
      <c r="K5" s="23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13" t="s">
        <v>23</v>
      </c>
      <c r="B6" s="13" t="s">
        <v>24</v>
      </c>
      <c r="C6" s="13" t="s">
        <v>25</v>
      </c>
      <c r="D6" s="13" t="s">
        <v>26</v>
      </c>
      <c r="E6" s="13" t="s">
        <v>27</v>
      </c>
      <c r="F6" s="13" t="s">
        <v>28</v>
      </c>
      <c r="G6" s="24" t="str">
        <f t="shared" si="0"/>
        <v>ORE</v>
      </c>
      <c r="H6" s="22" t="str">
        <f>+B6</f>
        <v>CATEGORIA</v>
      </c>
      <c r="I6" s="25" t="str">
        <f>+C6</f>
        <v>FASE DI GARA</v>
      </c>
      <c r="J6" s="25" t="str">
        <f>+D6</f>
        <v>DURATA</v>
      </c>
      <c r="K6" s="25" t="str">
        <f>+E6</f>
        <v>PART</v>
      </c>
      <c r="L6" s="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24">
        <v>7.3</v>
      </c>
      <c r="B7" s="22" t="s">
        <v>29</v>
      </c>
      <c r="C7" s="13" t="s">
        <v>30</v>
      </c>
      <c r="D7" s="13"/>
      <c r="E7" s="13"/>
      <c r="F7" s="13"/>
      <c r="G7" s="24">
        <f t="shared" si="0"/>
        <v>7.3</v>
      </c>
      <c r="H7" s="22" t="str">
        <f>+B7</f>
        <v>TUTTE</v>
      </c>
      <c r="I7" s="13" t="str">
        <f>+C7</f>
        <v>APERTURA ISCRIZIONI</v>
      </c>
      <c r="J7" s="13">
        <f>+D7</f>
        <v>0</v>
      </c>
      <c r="K7" s="13">
        <f>+E7</f>
        <v>0</v>
      </c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15">
        <f>TIME(8,30,0)</f>
        <v>0.3541666666666667</v>
      </c>
      <c r="B8" s="26" t="s">
        <v>31</v>
      </c>
      <c r="C8" s="27" t="s">
        <v>32</v>
      </c>
      <c r="D8" s="13" t="s">
        <v>33</v>
      </c>
      <c r="E8" s="13"/>
      <c r="F8" s="13">
        <v>12</v>
      </c>
      <c r="G8" s="15">
        <f t="shared" si="0"/>
        <v>0.3541666666666667</v>
      </c>
      <c r="H8" s="22" t="str">
        <f>+B8</f>
        <v>AMATORI-PROMOZIONALI-EPOCA (32)</v>
      </c>
      <c r="I8" s="13" t="str">
        <f>+C8</f>
        <v>LIBERE</v>
      </c>
      <c r="J8" s="13" t="str">
        <f>+D8</f>
        <v>Turno da A 8m</v>
      </c>
      <c r="K8" s="13">
        <f>+E8</f>
        <v>0</v>
      </c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15">
        <f aca="true" t="shared" si="1" ref="A9:A51">A8+TIME(0,F8,0)</f>
        <v>0.36250000000000004</v>
      </c>
      <c r="B9" s="26" t="s">
        <v>31</v>
      </c>
      <c r="C9" s="27" t="s">
        <v>32</v>
      </c>
      <c r="D9" s="13" t="s">
        <v>34</v>
      </c>
      <c r="E9" s="13"/>
      <c r="F9" s="13">
        <v>12</v>
      </c>
      <c r="G9" s="15">
        <f t="shared" si="0"/>
        <v>0.36250000000000004</v>
      </c>
      <c r="H9" s="22" t="str">
        <f>+B9</f>
        <v>AMATORI-PROMOZIONALI-EPOCA (32)</v>
      </c>
      <c r="I9" s="13" t="str">
        <f>+C9</f>
        <v>LIBERE</v>
      </c>
      <c r="J9" s="13" t="str">
        <f>+D9</f>
        <v>Turno da B 8m</v>
      </c>
      <c r="K9" s="13">
        <f>+E9</f>
        <v>0</v>
      </c>
      <c r="L9" s="4"/>
      <c r="M9" s="4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15">
        <f t="shared" si="1"/>
        <v>0.3708333333333334</v>
      </c>
      <c r="B10" s="26" t="s">
        <v>31</v>
      </c>
      <c r="C10" s="27" t="s">
        <v>32</v>
      </c>
      <c r="D10" s="28" t="s">
        <v>35</v>
      </c>
      <c r="E10" s="13"/>
      <c r="F10" s="13">
        <v>12</v>
      </c>
      <c r="G10" s="15">
        <f t="shared" si="0"/>
        <v>0.3708333333333334</v>
      </c>
      <c r="H10" s="22" t="str">
        <f>+B10</f>
        <v>AMATORI-PROMOZIONALI-EPOCA (32)</v>
      </c>
      <c r="I10" s="13" t="str">
        <f>+C10</f>
        <v>LIBERE</v>
      </c>
      <c r="J10" s="13" t="str">
        <f>+D10</f>
        <v>Turno da C 8m</v>
      </c>
      <c r="K10" s="13">
        <f>+E10</f>
        <v>0</v>
      </c>
      <c r="L10" s="4"/>
      <c r="M10" s="4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15">
        <f t="shared" si="1"/>
        <v>0.37916666666666676</v>
      </c>
      <c r="B11" s="26" t="s">
        <v>36</v>
      </c>
      <c r="C11" s="27" t="s">
        <v>32</v>
      </c>
      <c r="D11" s="28" t="s">
        <v>37</v>
      </c>
      <c r="E11" s="13"/>
      <c r="F11" s="13">
        <v>12</v>
      </c>
      <c r="G11" s="15">
        <f t="shared" si="0"/>
        <v>0.37916666666666676</v>
      </c>
      <c r="H11" s="22" t="str">
        <f>+B11</f>
        <v>ESPERTI (22)</v>
      </c>
      <c r="I11" s="13" t="str">
        <f>+C11</f>
        <v>LIBERE</v>
      </c>
      <c r="J11" s="13" t="str">
        <f>+D11</f>
        <v>Turno da D 8m</v>
      </c>
      <c r="K11" s="13">
        <f>+E11</f>
        <v>0</v>
      </c>
      <c r="L11" s="4"/>
      <c r="M11" s="4"/>
      <c r="N11" s="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15">
        <f t="shared" si="1"/>
        <v>0.3875000000000001</v>
      </c>
      <c r="B12" s="26" t="s">
        <v>38</v>
      </c>
      <c r="C12" s="27" t="s">
        <v>32</v>
      </c>
      <c r="D12" s="28" t="s">
        <v>39</v>
      </c>
      <c r="E12" s="13"/>
      <c r="F12" s="13">
        <v>12</v>
      </c>
      <c r="G12" s="15">
        <f t="shared" si="0"/>
        <v>0.3875000000000001</v>
      </c>
      <c r="H12" s="22" t="str">
        <f>+B12</f>
        <v>ELITE (19)</v>
      </c>
      <c r="I12" s="13" t="str">
        <f>+C12</f>
        <v>LIBERE</v>
      </c>
      <c r="J12" s="13" t="str">
        <f>+D12</f>
        <v>Turno da E 8m</v>
      </c>
      <c r="K12" s="13">
        <f>+E12</f>
        <v>0</v>
      </c>
      <c r="L12" s="4"/>
      <c r="M12" s="13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15">
        <f t="shared" si="1"/>
        <v>0.3958333333333335</v>
      </c>
      <c r="B13" s="26" t="s">
        <v>40</v>
      </c>
      <c r="C13" s="29" t="s">
        <v>41</v>
      </c>
      <c r="D13" s="28" t="s">
        <v>42</v>
      </c>
      <c r="E13" s="13"/>
      <c r="F13" s="13">
        <v>15</v>
      </c>
      <c r="G13" s="15">
        <f t="shared" si="0"/>
        <v>0.3958333333333335</v>
      </c>
      <c r="H13" s="22" t="str">
        <f>+B13</f>
        <v>FEMMINILE-MINI 85 (17)</v>
      </c>
      <c r="I13" s="13" t="str">
        <f>+C13</f>
        <v>LIBERE/QUALIFICHE</v>
      </c>
      <c r="J13" s="13" t="str">
        <f>+D13</f>
        <v>Turno da F 12m</v>
      </c>
      <c r="K13" s="13">
        <f>+E13</f>
        <v>0</v>
      </c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5">
        <f t="shared" si="1"/>
        <v>0.40625000000000017</v>
      </c>
      <c r="B14" s="26" t="s">
        <v>43</v>
      </c>
      <c r="C14" s="29" t="s">
        <v>41</v>
      </c>
      <c r="D14" s="28" t="s">
        <v>44</v>
      </c>
      <c r="E14" s="28"/>
      <c r="F14" s="13">
        <v>15</v>
      </c>
      <c r="G14" s="15">
        <f t="shared" si="0"/>
        <v>0.40625000000000017</v>
      </c>
      <c r="H14" s="22" t="str">
        <f>+B14</f>
        <v>MINICROSS 65 (7)</v>
      </c>
      <c r="I14" s="13" t="str">
        <f>+C14</f>
        <v>LIBERE/QUALIFICHE</v>
      </c>
      <c r="J14" s="13" t="str">
        <f>+D14</f>
        <v>Turno da G 10m</v>
      </c>
      <c r="K14" s="13">
        <f>+E14</f>
        <v>0</v>
      </c>
      <c r="L14" s="4"/>
      <c r="M14" s="4"/>
      <c r="N14" s="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15">
        <f t="shared" si="1"/>
        <v>0.41666666666666685</v>
      </c>
      <c r="B15" s="26" t="s">
        <v>31</v>
      </c>
      <c r="C15" s="29" t="s">
        <v>45</v>
      </c>
      <c r="D15" s="28" t="s">
        <v>46</v>
      </c>
      <c r="E15" s="28"/>
      <c r="F15" s="13">
        <v>15</v>
      </c>
      <c r="G15" s="15">
        <f t="shared" si="0"/>
        <v>0.41666666666666685</v>
      </c>
      <c r="H15" s="22" t="str">
        <f>+B15</f>
        <v>AMATORI-PROMOZIONALI-EPOCA (32)</v>
      </c>
      <c r="I15" s="13" t="str">
        <f>+C15</f>
        <v>QUALIFICHE</v>
      </c>
      <c r="J15" s="13" t="str">
        <f>+D15</f>
        <v>Turno da A 10m</v>
      </c>
      <c r="K15" s="13">
        <f>+E15</f>
        <v>0</v>
      </c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15">
        <f t="shared" si="1"/>
        <v>0.42708333333333354</v>
      </c>
      <c r="B16" s="26" t="s">
        <v>31</v>
      </c>
      <c r="C16" s="29" t="s">
        <v>32</v>
      </c>
      <c r="D16" s="28" t="s">
        <v>47</v>
      </c>
      <c r="E16" s="28"/>
      <c r="F16" s="13">
        <v>15</v>
      </c>
      <c r="G16" s="15">
        <f t="shared" si="0"/>
        <v>0.42708333333333354</v>
      </c>
      <c r="H16" s="22" t="str">
        <f>+B16</f>
        <v>AMATORI-PROMOZIONALI-EPOCA (32)</v>
      </c>
      <c r="I16" s="13" t="str">
        <f>+C16</f>
        <v>LIBERE</v>
      </c>
      <c r="J16" s="13" t="str">
        <f>+D16</f>
        <v>Turno da B 10m</v>
      </c>
      <c r="K16" s="13">
        <f>+E16</f>
        <v>0</v>
      </c>
      <c r="L16" s="4"/>
      <c r="M16" s="4"/>
      <c r="N16" s="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15">
        <f t="shared" si="1"/>
        <v>0.4375000000000002</v>
      </c>
      <c r="B17" s="26" t="s">
        <v>31</v>
      </c>
      <c r="C17" s="29" t="s">
        <v>32</v>
      </c>
      <c r="D17" s="28" t="s">
        <v>48</v>
      </c>
      <c r="E17" s="28"/>
      <c r="F17" s="13">
        <v>15</v>
      </c>
      <c r="G17" s="15">
        <f t="shared" si="0"/>
        <v>0.4375000000000002</v>
      </c>
      <c r="H17" s="22" t="str">
        <f>+B17</f>
        <v>AMATORI-PROMOZIONALI-EPOCA (32)</v>
      </c>
      <c r="I17" s="13" t="str">
        <f>+C17</f>
        <v>LIBERE</v>
      </c>
      <c r="J17" s="13" t="str">
        <f>+D17</f>
        <v>Turno da C 10m</v>
      </c>
      <c r="K17" s="13">
        <f>+E17</f>
        <v>0</v>
      </c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15">
        <f t="shared" si="1"/>
        <v>0.4479166666666669</v>
      </c>
      <c r="B18" s="26" t="s">
        <v>36</v>
      </c>
      <c r="C18" s="29" t="s">
        <v>32</v>
      </c>
      <c r="D18" s="28" t="s">
        <v>49</v>
      </c>
      <c r="E18" s="28"/>
      <c r="F18" s="13">
        <v>15</v>
      </c>
      <c r="G18" s="15">
        <f t="shared" si="0"/>
        <v>0.4479166666666669</v>
      </c>
      <c r="H18" s="22" t="str">
        <f>+B18</f>
        <v>ESPERTI (22)</v>
      </c>
      <c r="I18" s="13" t="str">
        <f>+C18</f>
        <v>LIBERE</v>
      </c>
      <c r="J18" s="13" t="str">
        <f>+D18</f>
        <v>Turno da D 10m</v>
      </c>
      <c r="K18" s="13">
        <f>+E18</f>
        <v>0</v>
      </c>
      <c r="L18" s="4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15">
        <f t="shared" si="1"/>
        <v>0.4583333333333336</v>
      </c>
      <c r="B19" s="26" t="s">
        <v>38</v>
      </c>
      <c r="C19" s="29" t="s">
        <v>32</v>
      </c>
      <c r="D19" s="28" t="s">
        <v>50</v>
      </c>
      <c r="E19" s="28"/>
      <c r="F19" s="13">
        <v>15</v>
      </c>
      <c r="G19" s="15">
        <f t="shared" si="0"/>
        <v>0.4583333333333336</v>
      </c>
      <c r="H19" s="22" t="str">
        <f>+B19</f>
        <v>ELITE (19)</v>
      </c>
      <c r="I19" s="13" t="str">
        <f>+C19</f>
        <v>LIBERE</v>
      </c>
      <c r="J19" s="13" t="str">
        <f>+D19</f>
        <v>Turno da E 10m</v>
      </c>
      <c r="K19" s="13">
        <f>+E19</f>
        <v>0</v>
      </c>
      <c r="L19" s="4"/>
      <c r="M19" s="4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15">
        <f t="shared" si="1"/>
        <v>0.4687500000000003</v>
      </c>
      <c r="B20" s="26"/>
      <c r="C20" s="29"/>
      <c r="D20" s="28"/>
      <c r="E20" s="28"/>
      <c r="F20" s="13">
        <v>15</v>
      </c>
      <c r="G20" s="15">
        <f t="shared" si="0"/>
        <v>0.4687500000000003</v>
      </c>
      <c r="H20" s="22">
        <f>+B20</f>
        <v>0</v>
      </c>
      <c r="I20" s="13">
        <f>+C20</f>
        <v>0</v>
      </c>
      <c r="J20" s="13">
        <f>+D20</f>
        <v>0</v>
      </c>
      <c r="K20" s="13">
        <f>+E20</f>
        <v>0</v>
      </c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15">
        <f t="shared" si="1"/>
        <v>0.47916666666666696</v>
      </c>
      <c r="B21" s="26" t="s">
        <v>51</v>
      </c>
      <c r="C21" s="30" t="s">
        <v>52</v>
      </c>
      <c r="D21" s="28" t="s">
        <v>53</v>
      </c>
      <c r="E21" s="28">
        <v>29</v>
      </c>
      <c r="F21" s="13">
        <v>15</v>
      </c>
      <c r="G21" s="15">
        <f t="shared" si="0"/>
        <v>0.47916666666666696</v>
      </c>
      <c r="H21" s="22" t="str">
        <f>+B21</f>
        <v>PROMOZIONALI MX1 - MX2_4 TEMPI</v>
      </c>
      <c r="I21" s="13" t="str">
        <f>+C21</f>
        <v>1' MANCHE</v>
      </c>
      <c r="J21" s="13" t="str">
        <f>+D21</f>
        <v>9m+1g</v>
      </c>
      <c r="K21" s="13">
        <f>+E21</f>
        <v>29</v>
      </c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15">
        <f t="shared" si="1"/>
        <v>0.48958333333333365</v>
      </c>
      <c r="B22" s="26" t="s">
        <v>54</v>
      </c>
      <c r="C22" s="30" t="s">
        <v>52</v>
      </c>
      <c r="D22" s="28" t="s">
        <v>53</v>
      </c>
      <c r="E22" s="28">
        <v>20</v>
      </c>
      <c r="F22" s="13">
        <v>15</v>
      </c>
      <c r="G22" s="15">
        <f t="shared" si="0"/>
        <v>0.48958333333333365</v>
      </c>
      <c r="H22" s="22" t="str">
        <f>+B22</f>
        <v>PROMOZIONALI MX2 2 TEMPI</v>
      </c>
      <c r="I22" s="13" t="str">
        <f>+C22</f>
        <v>1' MANCHE</v>
      </c>
      <c r="J22" s="13" t="str">
        <f>+D22</f>
        <v>9m+1g</v>
      </c>
      <c r="K22" s="13">
        <f>+E22</f>
        <v>20</v>
      </c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15">
        <f t="shared" si="1"/>
        <v>0.5000000000000003</v>
      </c>
      <c r="B23" s="26" t="s">
        <v>55</v>
      </c>
      <c r="C23" s="30" t="s">
        <v>52</v>
      </c>
      <c r="D23" s="28" t="s">
        <v>53</v>
      </c>
      <c r="E23" s="28">
        <v>17</v>
      </c>
      <c r="F23" s="13">
        <v>15</v>
      </c>
      <c r="G23" s="15">
        <f t="shared" si="0"/>
        <v>0.5000000000000003</v>
      </c>
      <c r="H23" s="22" t="str">
        <f>+B23</f>
        <v>FEMMINILE - MINI 85</v>
      </c>
      <c r="I23" s="13" t="str">
        <f>+C23</f>
        <v>1' MANCHE</v>
      </c>
      <c r="J23" s="13" t="str">
        <f>+D23</f>
        <v>9m+1g</v>
      </c>
      <c r="K23" s="13">
        <f>+E23</f>
        <v>17</v>
      </c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15">
        <f t="shared" si="1"/>
        <v>0.510416666666667</v>
      </c>
      <c r="B24" s="26" t="s">
        <v>56</v>
      </c>
      <c r="C24" s="30" t="s">
        <v>52</v>
      </c>
      <c r="D24" s="28" t="s">
        <v>53</v>
      </c>
      <c r="E24" s="28">
        <v>7</v>
      </c>
      <c r="F24" s="13">
        <v>15</v>
      </c>
      <c r="G24" s="15">
        <f t="shared" si="0"/>
        <v>0.510416666666667</v>
      </c>
      <c r="H24" s="22" t="str">
        <f>+B24</f>
        <v>MINICROSS 65</v>
      </c>
      <c r="I24" s="13" t="str">
        <f>+C24</f>
        <v>1' MANCHE</v>
      </c>
      <c r="J24" s="13" t="str">
        <f>+D24</f>
        <v>9m+1g</v>
      </c>
      <c r="K24" s="13">
        <f>+E24</f>
        <v>7</v>
      </c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15">
        <f t="shared" si="1"/>
        <v>0.5208333333333336</v>
      </c>
      <c r="B25" s="26" t="s">
        <v>57</v>
      </c>
      <c r="C25" s="30" t="s">
        <v>52</v>
      </c>
      <c r="D25" s="28" t="s">
        <v>53</v>
      </c>
      <c r="E25" s="28">
        <v>11</v>
      </c>
      <c r="F25" s="13">
        <v>15</v>
      </c>
      <c r="G25" s="15">
        <f t="shared" si="0"/>
        <v>0.5208333333333336</v>
      </c>
      <c r="H25" s="22" t="str">
        <f>+B25</f>
        <v>MOTO D'EPOCA</v>
      </c>
      <c r="I25" s="13" t="str">
        <f>+C25</f>
        <v>1' MANCHE</v>
      </c>
      <c r="J25" s="13" t="str">
        <f>+D25</f>
        <v>9m+1g</v>
      </c>
      <c r="K25" s="13">
        <f>+E25</f>
        <v>11</v>
      </c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15">
        <f t="shared" si="1"/>
        <v>0.5312500000000002</v>
      </c>
      <c r="B26" s="26"/>
      <c r="C26" s="28"/>
      <c r="D26" s="28"/>
      <c r="E26" s="28"/>
      <c r="F26" s="13">
        <v>15</v>
      </c>
      <c r="G26" s="15">
        <f t="shared" si="0"/>
        <v>0.5312500000000002</v>
      </c>
      <c r="H26" s="22">
        <f>+B26</f>
        <v>0</v>
      </c>
      <c r="I26" s="13">
        <f>+C26</f>
        <v>0</v>
      </c>
      <c r="J26" s="13">
        <f>+D26</f>
        <v>0</v>
      </c>
      <c r="K26" s="13">
        <f>+E26</f>
        <v>0</v>
      </c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15">
        <f t="shared" si="1"/>
        <v>0.5416666666666669</v>
      </c>
      <c r="B27" s="26"/>
      <c r="C27" s="28"/>
      <c r="D27" s="28"/>
      <c r="E27" s="28"/>
      <c r="F27" s="13">
        <v>15</v>
      </c>
      <c r="G27" s="15">
        <f t="shared" si="0"/>
        <v>0.5416666666666669</v>
      </c>
      <c r="H27" s="22">
        <f>+B27</f>
        <v>0</v>
      </c>
      <c r="I27" s="13">
        <f>+C27</f>
        <v>0</v>
      </c>
      <c r="J27" s="13">
        <f>+D27</f>
        <v>0</v>
      </c>
      <c r="K27" s="13">
        <f>+E27</f>
        <v>0</v>
      </c>
      <c r="L27" s="4"/>
      <c r="M27" s="4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15">
        <f t="shared" si="1"/>
        <v>0.5520833333333335</v>
      </c>
      <c r="B28" s="26"/>
      <c r="C28" s="28"/>
      <c r="D28" s="28"/>
      <c r="E28" s="28"/>
      <c r="F28" s="13">
        <v>15</v>
      </c>
      <c r="G28" s="15">
        <f t="shared" si="0"/>
        <v>0.5520833333333335</v>
      </c>
      <c r="H28" s="22">
        <f>+B28</f>
        <v>0</v>
      </c>
      <c r="I28" s="13">
        <f>+C28</f>
        <v>0</v>
      </c>
      <c r="J28" s="13">
        <f>+D28</f>
        <v>0</v>
      </c>
      <c r="K28" s="13">
        <f>+E28</f>
        <v>0</v>
      </c>
      <c r="L28" s="4"/>
      <c r="M28" s="4"/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15">
        <f t="shared" si="1"/>
        <v>0.5625000000000001</v>
      </c>
      <c r="B29" s="26"/>
      <c r="C29" s="28"/>
      <c r="D29" s="28"/>
      <c r="E29" s="28"/>
      <c r="F29" s="13">
        <v>15</v>
      </c>
      <c r="G29" s="15">
        <f t="shared" si="0"/>
        <v>0.5625000000000001</v>
      </c>
      <c r="H29" s="22">
        <f>+B29</f>
        <v>0</v>
      </c>
      <c r="I29" s="13">
        <f>+C29</f>
        <v>0</v>
      </c>
      <c r="J29" s="13">
        <f>+D29</f>
        <v>0</v>
      </c>
      <c r="K29" s="13">
        <f>+E29</f>
        <v>0</v>
      </c>
      <c r="L29" s="4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15">
        <f t="shared" si="1"/>
        <v>0.5729166666666667</v>
      </c>
      <c r="B30" s="26"/>
      <c r="C30" s="28"/>
      <c r="D30" s="28"/>
      <c r="E30" s="28"/>
      <c r="F30" s="13">
        <v>15</v>
      </c>
      <c r="G30" s="15">
        <f t="shared" si="0"/>
        <v>0.5729166666666667</v>
      </c>
      <c r="H30" s="22">
        <f>+B30</f>
        <v>0</v>
      </c>
      <c r="I30" s="13">
        <f>+C30</f>
        <v>0</v>
      </c>
      <c r="J30" s="13">
        <f>+D30</f>
        <v>0</v>
      </c>
      <c r="K30" s="13">
        <f>+E30</f>
        <v>0</v>
      </c>
      <c r="L30" s="4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15">
        <f t="shared" si="1"/>
        <v>0.5833333333333334</v>
      </c>
      <c r="B31" s="26" t="s">
        <v>58</v>
      </c>
      <c r="C31" s="26" t="s">
        <v>52</v>
      </c>
      <c r="D31" s="29" t="s">
        <v>59</v>
      </c>
      <c r="E31" s="29">
        <v>20</v>
      </c>
      <c r="F31" s="13">
        <v>15</v>
      </c>
      <c r="G31" s="15">
        <f t="shared" si="0"/>
        <v>0.5833333333333334</v>
      </c>
      <c r="H31" s="22" t="str">
        <f>+B31</f>
        <v>ELITE-ESPERTI-AMATORI MX2_2_TEMPI</v>
      </c>
      <c r="I31" s="13" t="str">
        <f>+C31</f>
        <v>1' MANCHE</v>
      </c>
      <c r="J31" s="13" t="str">
        <f>+D31</f>
        <v>10m+1g</v>
      </c>
      <c r="K31" s="13">
        <f>+E31</f>
        <v>20</v>
      </c>
      <c r="L31" s="4"/>
      <c r="M31" s="4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15">
        <f t="shared" si="1"/>
        <v>0.59375</v>
      </c>
      <c r="B32" s="26" t="s">
        <v>60</v>
      </c>
      <c r="C32" s="26" t="s">
        <v>52</v>
      </c>
      <c r="D32" s="29" t="s">
        <v>59</v>
      </c>
      <c r="E32" s="29">
        <v>26</v>
      </c>
      <c r="F32" s="13">
        <v>15</v>
      </c>
      <c r="G32" s="15">
        <f t="shared" si="0"/>
        <v>0.59375</v>
      </c>
      <c r="H32" s="22" t="str">
        <f>+B32</f>
        <v>AMATORI MX1 - MX2_4_TEMPI</v>
      </c>
      <c r="I32" s="13" t="str">
        <f>+C32</f>
        <v>1' MANCHE</v>
      </c>
      <c r="J32" s="13" t="str">
        <f>+D32</f>
        <v>10m+1g</v>
      </c>
      <c r="K32" s="13">
        <f>+E32</f>
        <v>26</v>
      </c>
      <c r="L32" s="4"/>
      <c r="M32" s="4"/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15">
        <f t="shared" si="1"/>
        <v>0.6041666666666666</v>
      </c>
      <c r="B33" s="26" t="s">
        <v>61</v>
      </c>
      <c r="C33" s="26" t="s">
        <v>52</v>
      </c>
      <c r="D33" s="29" t="s">
        <v>62</v>
      </c>
      <c r="E33" s="29">
        <v>16</v>
      </c>
      <c r="F33" s="13">
        <v>15</v>
      </c>
      <c r="G33" s="15">
        <f t="shared" si="0"/>
        <v>0.6041666666666666</v>
      </c>
      <c r="H33" s="22" t="str">
        <f>+B33</f>
        <v>ESPERTI MX1 - MX2_4_TEMPI</v>
      </c>
      <c r="I33" s="13" t="str">
        <f>+C33</f>
        <v>1' MANCHE</v>
      </c>
      <c r="J33" s="13" t="str">
        <f>+D33</f>
        <v>11m+1g</v>
      </c>
      <c r="K33" s="13">
        <f>+E33</f>
        <v>16</v>
      </c>
      <c r="L33" s="4"/>
      <c r="M33" s="4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15">
        <f t="shared" si="1"/>
        <v>0.6145833333333333</v>
      </c>
      <c r="B34" s="26" t="s">
        <v>63</v>
      </c>
      <c r="C34" s="26" t="s">
        <v>52</v>
      </c>
      <c r="D34" s="29" t="s">
        <v>64</v>
      </c>
      <c r="E34" s="29">
        <v>14</v>
      </c>
      <c r="F34" s="13">
        <v>15</v>
      </c>
      <c r="G34" s="15">
        <f t="shared" si="0"/>
        <v>0.6145833333333333</v>
      </c>
      <c r="H34" s="22" t="str">
        <f>+B34</f>
        <v>ELITE MX1 - MX2_4_TEMPI</v>
      </c>
      <c r="I34" s="13" t="str">
        <f>+C34</f>
        <v>1' MANCHE</v>
      </c>
      <c r="J34" s="13" t="str">
        <f>+D34</f>
        <v>12m+1g</v>
      </c>
      <c r="K34" s="13">
        <f>+E34</f>
        <v>14</v>
      </c>
      <c r="L34" s="4"/>
      <c r="M34" s="4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15">
        <f t="shared" si="1"/>
        <v>0.6249999999999999</v>
      </c>
      <c r="B35" s="26"/>
      <c r="C35" s="26"/>
      <c r="D35" s="29"/>
      <c r="E35" s="29"/>
      <c r="F35" s="13">
        <v>15</v>
      </c>
      <c r="G35" s="15">
        <f t="shared" si="0"/>
        <v>0.6249999999999999</v>
      </c>
      <c r="H35" s="22">
        <f>+B35</f>
        <v>0</v>
      </c>
      <c r="I35" s="13">
        <f>+C35</f>
        <v>0</v>
      </c>
      <c r="J35" s="13">
        <f>+D35</f>
        <v>0</v>
      </c>
      <c r="K35" s="13">
        <f>+E35</f>
        <v>0</v>
      </c>
      <c r="L35" s="4"/>
      <c r="M35" s="4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15">
        <f t="shared" si="1"/>
        <v>0.6354166666666665</v>
      </c>
      <c r="B36" s="26" t="s">
        <v>51</v>
      </c>
      <c r="C36" s="28" t="s">
        <v>65</v>
      </c>
      <c r="D36" s="28" t="s">
        <v>53</v>
      </c>
      <c r="E36" s="28">
        <v>29</v>
      </c>
      <c r="F36" s="13">
        <v>15</v>
      </c>
      <c r="G36" s="15">
        <f t="shared" si="0"/>
        <v>0.6354166666666665</v>
      </c>
      <c r="H36" s="22" t="str">
        <f>+B36</f>
        <v>PROMOZIONALI MX1 - MX2_4 TEMPI</v>
      </c>
      <c r="I36" s="13" t="str">
        <f>+C36</f>
        <v>2' MANCHE</v>
      </c>
      <c r="J36" s="13" t="str">
        <f>+D36</f>
        <v>9m+1g</v>
      </c>
      <c r="K36" s="13">
        <f>+E36</f>
        <v>29</v>
      </c>
      <c r="L36" s="4"/>
      <c r="M36" s="4"/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5">
        <f t="shared" si="1"/>
        <v>0.6458333333333331</v>
      </c>
      <c r="B37" s="26" t="s">
        <v>54</v>
      </c>
      <c r="C37" s="28" t="s">
        <v>65</v>
      </c>
      <c r="D37" s="28" t="s">
        <v>53</v>
      </c>
      <c r="E37" s="28">
        <v>20</v>
      </c>
      <c r="F37" s="13">
        <v>15</v>
      </c>
      <c r="G37" s="15">
        <f t="shared" si="0"/>
        <v>0.6458333333333331</v>
      </c>
      <c r="H37" s="22" t="str">
        <f>+B37</f>
        <v>PROMOZIONALI MX2 2 TEMPI</v>
      </c>
      <c r="I37" s="13" t="str">
        <f>+C37</f>
        <v>2' MANCHE</v>
      </c>
      <c r="J37" s="13" t="str">
        <f>+D37</f>
        <v>9m+1g</v>
      </c>
      <c r="K37" s="13">
        <f>+E37</f>
        <v>20</v>
      </c>
      <c r="L37" s="4"/>
      <c r="M37" s="4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5">
        <f t="shared" si="1"/>
        <v>0.6562499999999998</v>
      </c>
      <c r="B38" s="26" t="s">
        <v>55</v>
      </c>
      <c r="C38" s="28" t="s">
        <v>65</v>
      </c>
      <c r="D38" s="28" t="s">
        <v>53</v>
      </c>
      <c r="E38" s="28">
        <v>17</v>
      </c>
      <c r="F38" s="13">
        <v>15</v>
      </c>
      <c r="G38" s="15">
        <f t="shared" si="0"/>
        <v>0.6562499999999998</v>
      </c>
      <c r="H38" s="22" t="str">
        <f>+B38</f>
        <v>FEMMINILE - MINI 85</v>
      </c>
      <c r="I38" s="13" t="str">
        <f>+C38</f>
        <v>2' MANCHE</v>
      </c>
      <c r="J38" s="13" t="str">
        <f>+D38</f>
        <v>9m+1g</v>
      </c>
      <c r="K38" s="13">
        <f>+E38</f>
        <v>17</v>
      </c>
      <c r="L38" s="4"/>
      <c r="M38" s="4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5">
        <f t="shared" si="1"/>
        <v>0.6666666666666664</v>
      </c>
      <c r="B39" s="26" t="s">
        <v>56</v>
      </c>
      <c r="C39" s="28" t="s">
        <v>65</v>
      </c>
      <c r="D39" s="28" t="s">
        <v>53</v>
      </c>
      <c r="E39" s="28">
        <v>7</v>
      </c>
      <c r="F39" s="13">
        <v>15</v>
      </c>
      <c r="G39" s="15">
        <f t="shared" si="0"/>
        <v>0.6666666666666664</v>
      </c>
      <c r="H39" s="22" t="str">
        <f>+B39</f>
        <v>MINICROSS 65</v>
      </c>
      <c r="I39" s="13" t="str">
        <f>+C39</f>
        <v>2' MANCHE</v>
      </c>
      <c r="J39" s="13" t="str">
        <f>+D39</f>
        <v>9m+1g</v>
      </c>
      <c r="K39" s="13">
        <f>+E39</f>
        <v>7</v>
      </c>
      <c r="L39" s="4"/>
      <c r="M39" s="4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5">
        <f t="shared" si="1"/>
        <v>0.677083333333333</v>
      </c>
      <c r="B40" s="26" t="s">
        <v>57</v>
      </c>
      <c r="C40" s="28" t="s">
        <v>65</v>
      </c>
      <c r="D40" s="28" t="s">
        <v>53</v>
      </c>
      <c r="E40" s="28">
        <v>11</v>
      </c>
      <c r="F40" s="13">
        <v>15</v>
      </c>
      <c r="G40" s="15">
        <f t="shared" si="0"/>
        <v>0.677083333333333</v>
      </c>
      <c r="H40" s="22" t="str">
        <f>+B40</f>
        <v>MOTO D'EPOCA</v>
      </c>
      <c r="I40" s="13" t="str">
        <f>+C40</f>
        <v>2' MANCHE</v>
      </c>
      <c r="J40" s="13" t="str">
        <f>+D40</f>
        <v>9m+1g</v>
      </c>
      <c r="K40" s="13">
        <f>+E40</f>
        <v>11</v>
      </c>
      <c r="L40" s="4"/>
      <c r="M40" s="4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5">
        <f t="shared" si="1"/>
        <v>0.6874999999999997</v>
      </c>
      <c r="B41" s="26" t="s">
        <v>58</v>
      </c>
      <c r="C41" s="28" t="s">
        <v>65</v>
      </c>
      <c r="D41" s="29" t="s">
        <v>59</v>
      </c>
      <c r="E41" s="29">
        <v>20</v>
      </c>
      <c r="F41" s="13">
        <v>15</v>
      </c>
      <c r="G41" s="15">
        <f t="shared" si="0"/>
        <v>0.6874999999999997</v>
      </c>
      <c r="H41" s="22" t="str">
        <f>+B41</f>
        <v>ELITE-ESPERTI-AMATORI MX2_2_TEMPI</v>
      </c>
      <c r="I41" s="13" t="str">
        <f>+C41</f>
        <v>2' MANCHE</v>
      </c>
      <c r="J41" s="13" t="str">
        <f>+D41</f>
        <v>10m+1g</v>
      </c>
      <c r="K41" s="13">
        <f>+E41</f>
        <v>20</v>
      </c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5">
        <f t="shared" si="1"/>
        <v>0.6979166666666663</v>
      </c>
      <c r="B42" s="26" t="s">
        <v>60</v>
      </c>
      <c r="C42" s="28" t="s">
        <v>65</v>
      </c>
      <c r="D42" s="29" t="s">
        <v>59</v>
      </c>
      <c r="E42" s="29">
        <v>26</v>
      </c>
      <c r="F42" s="13">
        <v>15</v>
      </c>
      <c r="G42" s="15">
        <f t="shared" si="0"/>
        <v>0.6979166666666663</v>
      </c>
      <c r="H42" s="22" t="str">
        <f>+B42</f>
        <v>AMATORI MX1 - MX2_4_TEMPI</v>
      </c>
      <c r="I42" s="13" t="str">
        <f>+C42</f>
        <v>2' MANCHE</v>
      </c>
      <c r="J42" s="13" t="str">
        <f>+D42</f>
        <v>10m+1g</v>
      </c>
      <c r="K42" s="13">
        <f>+E42</f>
        <v>26</v>
      </c>
      <c r="L42" s="4"/>
      <c r="M42" s="4"/>
      <c r="N42" s="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5">
        <f t="shared" si="1"/>
        <v>0.7083333333333329</v>
      </c>
      <c r="B43" s="26" t="s">
        <v>61</v>
      </c>
      <c r="C43" s="28" t="s">
        <v>65</v>
      </c>
      <c r="D43" s="29" t="s">
        <v>62</v>
      </c>
      <c r="E43" s="29">
        <v>16</v>
      </c>
      <c r="F43" s="13">
        <v>15</v>
      </c>
      <c r="G43" s="15">
        <f t="shared" si="0"/>
        <v>0.7083333333333329</v>
      </c>
      <c r="H43" s="22" t="str">
        <f>+B43</f>
        <v>ESPERTI MX1 - MX2_4_TEMPI</v>
      </c>
      <c r="I43" s="13" t="str">
        <f>+C43</f>
        <v>2' MANCHE</v>
      </c>
      <c r="J43" s="13" t="str">
        <f>+D43</f>
        <v>11m+1g</v>
      </c>
      <c r="K43" s="13">
        <f>+E43</f>
        <v>16</v>
      </c>
      <c r="L43" s="31"/>
      <c r="M43" s="4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5">
        <f t="shared" si="1"/>
        <v>0.7187499999999996</v>
      </c>
      <c r="B44" s="26" t="s">
        <v>63</v>
      </c>
      <c r="C44" s="28" t="s">
        <v>65</v>
      </c>
      <c r="D44" s="29" t="s">
        <v>64</v>
      </c>
      <c r="E44" s="29">
        <v>14</v>
      </c>
      <c r="F44" s="13">
        <v>15</v>
      </c>
      <c r="G44" s="15">
        <f t="shared" si="0"/>
        <v>0.7187499999999996</v>
      </c>
      <c r="H44" s="22" t="str">
        <f>+B44</f>
        <v>ELITE MX1 - MX2_4_TEMPI</v>
      </c>
      <c r="I44" s="13" t="str">
        <f>+C44</f>
        <v>2' MANCHE</v>
      </c>
      <c r="J44" s="13" t="str">
        <f>+D44</f>
        <v>12m+1g</v>
      </c>
      <c r="K44" s="13">
        <f>+E44</f>
        <v>14</v>
      </c>
      <c r="L44" s="4"/>
      <c r="M44" s="4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5">
        <f t="shared" si="1"/>
        <v>0.7291666666666662</v>
      </c>
      <c r="B45" s="26"/>
      <c r="C45" s="26"/>
      <c r="D45" s="29"/>
      <c r="E45" s="29"/>
      <c r="F45" s="13">
        <v>15</v>
      </c>
      <c r="G45" s="15">
        <f t="shared" si="0"/>
        <v>0.7291666666666662</v>
      </c>
      <c r="H45" s="22">
        <f>+B45</f>
        <v>0</v>
      </c>
      <c r="I45" s="13">
        <f>+C45</f>
        <v>0</v>
      </c>
      <c r="J45" s="13">
        <f>+D45</f>
        <v>0</v>
      </c>
      <c r="K45" s="13">
        <f>+E45</f>
        <v>0</v>
      </c>
      <c r="L45" s="4"/>
      <c r="M45" s="4"/>
      <c r="N45" s="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5">
        <f t="shared" si="1"/>
        <v>0.7395833333333328</v>
      </c>
      <c r="B46" s="26" t="s">
        <v>66</v>
      </c>
      <c r="C46" s="26"/>
      <c r="D46" s="29"/>
      <c r="E46" s="29"/>
      <c r="F46" s="13">
        <v>15</v>
      </c>
      <c r="G46" s="15">
        <f t="shared" si="0"/>
        <v>0.7395833333333328</v>
      </c>
      <c r="H46" s="22" t="str">
        <f>+B46</f>
        <v>SFIDA 1 CONTRO 1 PER LA CATEGORIA AMATORI</v>
      </c>
      <c r="I46" s="13">
        <f>+C46</f>
        <v>0</v>
      </c>
      <c r="J46" s="13">
        <f>+D46</f>
        <v>0</v>
      </c>
      <c r="K46" s="13">
        <f>+E46</f>
        <v>0</v>
      </c>
      <c r="L46" s="32"/>
      <c r="M46" s="32"/>
      <c r="N46" s="3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5">
        <f t="shared" si="1"/>
        <v>0.7499999999999994</v>
      </c>
      <c r="B47" s="26" t="s">
        <v>67</v>
      </c>
      <c r="C47" s="26"/>
      <c r="D47" s="29"/>
      <c r="E47" s="29"/>
      <c r="F47" s="13">
        <v>15</v>
      </c>
      <c r="G47" s="15">
        <f t="shared" si="0"/>
        <v>0.7499999999999994</v>
      </c>
      <c r="H47" s="22" t="str">
        <f>+B47</f>
        <v>3 MX1   -   3 MX2-4T   -   2 MX2-2T</v>
      </c>
      <c r="I47" s="13">
        <f>+C47</f>
        <v>0</v>
      </c>
      <c r="J47" s="13">
        <f>+D47</f>
        <v>0</v>
      </c>
      <c r="K47" s="13">
        <f>+E47</f>
        <v>0</v>
      </c>
      <c r="L47" s="32"/>
      <c r="M47" s="32"/>
      <c r="N47" s="3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5">
        <f t="shared" si="1"/>
        <v>0.7604166666666661</v>
      </c>
      <c r="B48" s="26"/>
      <c r="C48" s="26"/>
      <c r="D48" s="29"/>
      <c r="E48" s="29"/>
      <c r="F48" s="13">
        <v>15</v>
      </c>
      <c r="G48" s="15">
        <f t="shared" si="0"/>
        <v>0.7604166666666661</v>
      </c>
      <c r="H48" s="22">
        <f>+B48</f>
        <v>0</v>
      </c>
      <c r="I48" s="13">
        <f>+C48</f>
        <v>0</v>
      </c>
      <c r="J48" s="13">
        <f>+D48</f>
        <v>0</v>
      </c>
      <c r="K48" s="13">
        <f>+E48</f>
        <v>0</v>
      </c>
      <c r="L48" s="32"/>
      <c r="M48" s="32"/>
      <c r="N48" s="3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5">
        <f t="shared" si="1"/>
        <v>0.7708333333333327</v>
      </c>
      <c r="B49" s="26"/>
      <c r="C49" s="26"/>
      <c r="D49" s="29"/>
      <c r="E49" s="29"/>
      <c r="F49" s="13">
        <v>15</v>
      </c>
      <c r="G49" s="15">
        <f t="shared" si="0"/>
        <v>0.7708333333333327</v>
      </c>
      <c r="H49" s="22">
        <f>+B49</f>
        <v>0</v>
      </c>
      <c r="I49" s="13">
        <f>+C49</f>
        <v>0</v>
      </c>
      <c r="J49" s="13">
        <f>+D49</f>
        <v>0</v>
      </c>
      <c r="K49" s="13">
        <f>+E49</f>
        <v>0</v>
      </c>
      <c r="L49" s="32"/>
      <c r="M49" s="32"/>
      <c r="N49" s="3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5">
        <f t="shared" si="1"/>
        <v>0.7812499999999993</v>
      </c>
      <c r="B50" s="26"/>
      <c r="C50" s="26"/>
      <c r="D50" s="29"/>
      <c r="E50" s="29"/>
      <c r="F50" s="13">
        <v>15</v>
      </c>
      <c r="G50" s="15">
        <f t="shared" si="0"/>
        <v>0.7812499999999993</v>
      </c>
      <c r="H50" s="22">
        <f>+B50</f>
        <v>0</v>
      </c>
      <c r="I50" s="13">
        <f>+C50</f>
        <v>0</v>
      </c>
      <c r="J50" s="13">
        <f>+D50</f>
        <v>0</v>
      </c>
      <c r="K50" s="13">
        <f>+E50</f>
        <v>0</v>
      </c>
      <c r="L50" s="32"/>
      <c r="M50" s="32"/>
      <c r="N50" s="3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5">
        <f t="shared" si="1"/>
        <v>0.791666666666666</v>
      </c>
      <c r="B51" s="26"/>
      <c r="C51" s="26"/>
      <c r="D51" s="29"/>
      <c r="E51" s="29"/>
      <c r="F51" s="13">
        <v>15</v>
      </c>
      <c r="G51" s="15">
        <f t="shared" si="0"/>
        <v>0.791666666666666</v>
      </c>
      <c r="H51" s="22">
        <f>+B51</f>
        <v>0</v>
      </c>
      <c r="I51" s="13">
        <f>+C51</f>
        <v>0</v>
      </c>
      <c r="J51" s="13">
        <f>+D51</f>
        <v>0</v>
      </c>
      <c r="K51" s="13">
        <f>+E51</f>
        <v>0</v>
      </c>
      <c r="L51" s="32"/>
      <c r="M51" s="32"/>
      <c r="N51" s="3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4"/>
      <c r="B52" s="22"/>
      <c r="C52" s="13"/>
      <c r="D52" s="13"/>
      <c r="E52" s="7"/>
      <c r="F52" s="4"/>
      <c r="G52" s="15">
        <f t="shared" si="0"/>
        <v>0</v>
      </c>
      <c r="H52" s="22">
        <f>+B52</f>
        <v>0</v>
      </c>
      <c r="I52" s="13">
        <f>+C52</f>
        <v>0</v>
      </c>
      <c r="J52" s="13">
        <f>+D52</f>
        <v>0</v>
      </c>
      <c r="K52" s="13">
        <f>+E52</f>
        <v>0</v>
      </c>
      <c r="L52" s="32"/>
      <c r="M52" s="32"/>
      <c r="N52" s="3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4"/>
      <c r="B53" s="22"/>
      <c r="C53" s="13"/>
      <c r="D53" s="13"/>
      <c r="E53" s="4"/>
      <c r="F53" s="4"/>
      <c r="G53" s="15">
        <f t="shared" si="0"/>
        <v>0</v>
      </c>
      <c r="H53" s="22">
        <f>+B53</f>
        <v>0</v>
      </c>
      <c r="I53" s="13">
        <f>+C53</f>
        <v>0</v>
      </c>
      <c r="J53" s="13">
        <f>+D53</f>
        <v>0</v>
      </c>
      <c r="K53" s="13">
        <f>+E53</f>
        <v>0</v>
      </c>
      <c r="L53" s="32"/>
      <c r="M53" s="32"/>
      <c r="N53" s="3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4"/>
      <c r="B54" s="22"/>
      <c r="C54" s="13" t="s">
        <v>68</v>
      </c>
      <c r="D54" s="13"/>
      <c r="E54" s="4"/>
      <c r="F54" s="4"/>
      <c r="G54" s="15">
        <f t="shared" si="0"/>
        <v>0</v>
      </c>
      <c r="H54" s="22">
        <f>+B54</f>
        <v>0</v>
      </c>
      <c r="I54" s="13" t="str">
        <f>+C54</f>
        <v>PREMIAZIONI</v>
      </c>
      <c r="J54" s="13">
        <f>+D54</f>
        <v>0</v>
      </c>
      <c r="K54" s="13">
        <f>+E54</f>
        <v>0</v>
      </c>
      <c r="L54" s="32"/>
      <c r="M54" s="32"/>
      <c r="N54" s="3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4"/>
      <c r="B55" s="22" t="s">
        <v>69</v>
      </c>
      <c r="C55" s="13"/>
      <c r="D55" s="13" t="s">
        <v>70</v>
      </c>
      <c r="E55" s="13"/>
      <c r="F55" s="4"/>
      <c r="G55" s="15">
        <f t="shared" si="0"/>
        <v>0</v>
      </c>
      <c r="H55" s="22" t="str">
        <f>+B55</f>
        <v>DIRETTORE DI GARA</v>
      </c>
      <c r="I55" s="13">
        <f>+C55</f>
        <v>0</v>
      </c>
      <c r="J55" s="13" t="str">
        <f>+D55</f>
        <v>GIUDICE DI GARA</v>
      </c>
      <c r="K55" s="13">
        <f>+E55</f>
        <v>0</v>
      </c>
      <c r="L55" s="32"/>
      <c r="M55" s="32"/>
      <c r="N55" s="3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4"/>
      <c r="B56" s="30" t="s">
        <v>71</v>
      </c>
      <c r="C56" s="13"/>
      <c r="D56" s="30" t="s">
        <v>72</v>
      </c>
      <c r="E56" s="13"/>
      <c r="F56" s="4"/>
      <c r="G56" s="15">
        <f t="shared" si="0"/>
        <v>0</v>
      </c>
      <c r="H56" s="22" t="str">
        <f>+B56</f>
        <v>ARMANDO FORNASARI</v>
      </c>
      <c r="I56" s="13">
        <f>+C56</f>
        <v>0</v>
      </c>
      <c r="J56" s="22" t="str">
        <f>+D56</f>
        <v>FRANCESCO MENEGHINI</v>
      </c>
      <c r="K56" s="13"/>
      <c r="L56" s="4"/>
      <c r="M56" s="4"/>
      <c r="N56" s="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</sheetData>
  <sheetProtection/>
  <mergeCells count="10">
    <mergeCell ref="C1:E1"/>
    <mergeCell ref="I2:J2"/>
    <mergeCell ref="I1:K1"/>
    <mergeCell ref="I3:J3"/>
    <mergeCell ref="C2:E2"/>
    <mergeCell ref="C3:E3"/>
    <mergeCell ref="C4:E4"/>
    <mergeCell ref="C5:E5"/>
    <mergeCell ref="I5:J5"/>
    <mergeCell ref="I4:J4"/>
  </mergeCells>
  <printOptions/>
  <pageMargins left="0.7" right="0.7" top="0.75" bottom="0.75" header="0.3" footer="0.3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5.140625" style="0" customWidth="1"/>
    <col min="2" max="2" width="10.57421875" style="0" customWidth="1"/>
    <col min="3" max="3" width="31.00390625" style="0" customWidth="1"/>
    <col min="4" max="4" width="7.8515625" style="0" customWidth="1"/>
    <col min="5" max="5" width="28.7109375" style="0" customWidth="1"/>
    <col min="6" max="6" width="6.57421875" style="0" customWidth="1"/>
    <col min="7" max="7" width="29.421875" style="0" customWidth="1"/>
    <col min="8" max="8" width="33.57421875" style="0" customWidth="1"/>
    <col min="9" max="26" width="8.00390625" style="0" customWidth="1"/>
  </cols>
  <sheetData>
    <row r="1" spans="1:26" ht="26.25" customHeight="1">
      <c r="A1" s="1"/>
      <c r="B1" s="1"/>
      <c r="C1" s="1" t="s">
        <v>0</v>
      </c>
      <c r="D1" s="1" t="s">
        <v>1</v>
      </c>
      <c r="E1" s="3" t="s">
        <v>2</v>
      </c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customHeight="1">
      <c r="A2" s="1"/>
      <c r="B2" s="1"/>
      <c r="C2" s="6" t="s">
        <v>3</v>
      </c>
      <c r="D2" s="1" t="s">
        <v>5</v>
      </c>
      <c r="E2" s="8">
        <v>42652</v>
      </c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>
      <c r="A4" s="1"/>
      <c r="B4" s="1"/>
      <c r="C4" s="10" t="s">
        <v>7</v>
      </c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3.25" customHeight="1">
      <c r="A5" s="1">
        <v>1</v>
      </c>
      <c r="B5" s="11" t="s">
        <v>8</v>
      </c>
      <c r="C5" s="12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3.25" customHeight="1">
      <c r="A6" s="1">
        <v>2</v>
      </c>
      <c r="B6" s="14" t="s">
        <v>9</v>
      </c>
      <c r="C6" s="16"/>
      <c r="D6" s="1"/>
      <c r="E6" s="10" t="s">
        <v>11</v>
      </c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.25" customHeight="1">
      <c r="A7" s="1"/>
      <c r="B7" s="1"/>
      <c r="C7" s="1"/>
      <c r="D7" s="1"/>
      <c r="E7" s="16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3.25" customHeight="1">
      <c r="A8" s="1"/>
      <c r="B8" s="1"/>
      <c r="C8" s="1"/>
      <c r="D8" s="1"/>
      <c r="E8" s="16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3.25" customHeight="1">
      <c r="A9" s="1">
        <v>3</v>
      </c>
      <c r="B9" s="14" t="s">
        <v>12</v>
      </c>
      <c r="C9" s="16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3.25" customHeight="1">
      <c r="A10" s="1">
        <v>4</v>
      </c>
      <c r="B10" s="11" t="s">
        <v>14</v>
      </c>
      <c r="C10" s="16"/>
      <c r="D10" s="1"/>
      <c r="E10" s="1"/>
      <c r="F10" s="1"/>
      <c r="G10" s="10" t="s">
        <v>11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25" customHeight="1">
      <c r="A11" s="1"/>
      <c r="B11" s="1"/>
      <c r="C11" s="1"/>
      <c r="D11" s="1"/>
      <c r="E11" s="1"/>
      <c r="F11" s="1"/>
      <c r="G11" s="1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.25" customHeight="1">
      <c r="A12" s="1"/>
      <c r="B12" s="1"/>
      <c r="C12" s="1"/>
      <c r="D12" s="1"/>
      <c r="E12" s="1"/>
      <c r="F12" s="1"/>
      <c r="G12" s="1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3.25" customHeight="1">
      <c r="A13" s="1">
        <v>5</v>
      </c>
      <c r="B13" s="18" t="s">
        <v>15</v>
      </c>
      <c r="C13" s="16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3.25" customHeight="1">
      <c r="A14" s="1">
        <v>6</v>
      </c>
      <c r="B14" s="14" t="s">
        <v>16</v>
      </c>
      <c r="C14" s="16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3.25" customHeight="1">
      <c r="A15" s="1"/>
      <c r="B15" s="1"/>
      <c r="C15" s="1"/>
      <c r="D15" s="1"/>
      <c r="E15" s="16"/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3.25" customHeight="1">
      <c r="A16" s="1"/>
      <c r="B16" s="1"/>
      <c r="C16" s="1"/>
      <c r="D16" s="1"/>
      <c r="E16" s="16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3.25" customHeight="1">
      <c r="A17" s="1">
        <v>7</v>
      </c>
      <c r="B17" s="11" t="s">
        <v>17</v>
      </c>
      <c r="C17" s="16"/>
      <c r="D17" s="1"/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3.25" customHeight="1">
      <c r="A18" s="1">
        <v>8</v>
      </c>
      <c r="B18" s="18" t="s">
        <v>19</v>
      </c>
      <c r="C18" s="16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"/>
      <c r="B20" s="1"/>
      <c r="C20" s="1"/>
      <c r="D20" s="1"/>
      <c r="E20" s="1" t="s">
        <v>20</v>
      </c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"/>
      <c r="B21" s="1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>
      <c r="A22" s="1"/>
      <c r="B22" s="1"/>
      <c r="C22" s="1"/>
      <c r="D22" s="1"/>
      <c r="E22" s="16"/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00390625" style="0" customWidth="1"/>
  </cols>
  <sheetData>
    <row r="1" spans="1:2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c5</dc:creator>
  <cp:keywords/>
  <dc:description/>
  <cp:lastModifiedBy>c5</cp:lastModifiedBy>
  <cp:lastPrinted>2016-10-08T14:10:57Z</cp:lastPrinted>
  <dcterms:created xsi:type="dcterms:W3CDTF">2016-10-08T14:11:26Z</dcterms:created>
  <dcterms:modified xsi:type="dcterms:W3CDTF">2016-10-08T14:11:26Z</dcterms:modified>
  <cp:category/>
  <cp:version/>
  <cp:contentType/>
  <cp:contentStatus/>
</cp:coreProperties>
</file>